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<sst xmlns="http://schemas.openxmlformats.org/spreadsheetml/2006/main" count="240" uniqueCount="181">
  <si>
    <t>ОТЧЕТ О ВЫПОЛНЕННЫХ РАБОТАХ
Адрес объекта: г.Полысаево, ул.Космонавтов, д.92а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</si>
  <si>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</si>
  <si>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</si>
  <si>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</si>
  <si>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</si>
  <si>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5</t>
  </si>
  <si>
    <t>Материал стен</t>
  </si>
  <si>
    <t>ПАН</t>
  </si>
  <si>
    <t>Подъездов</t>
  </si>
  <si>
    <t>2</t>
  </si>
  <si>
    <t>Материал кровли</t>
  </si>
  <si>
    <t>ЖБТ</t>
  </si>
  <si>
    <t>Квартир</t>
  </si>
  <si>
    <t>30</t>
  </si>
  <si>
    <t>Год постройки</t>
  </si>
  <si>
    <t>1989</t>
  </si>
  <si>
    <t>Жителей</t>
  </si>
  <si>
    <t>70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</si>
  <si>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</si>
  <si>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</si>
  <si>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</si>
  <si>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</si>
  <si>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</si>
  <si>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</si>
  <si>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</si>
  <si>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</si>
  <si>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</si>
  <si>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</si>
  <si>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</si>
  <si>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</si>
  <si>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</si>
  <si>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</si>
  <si>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</si>
  <si>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</si>
  <si>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</si>
  <si>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</si>
  <si>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110050</t>
  </si>
  <si>
    <t>Содержание кровли</t>
  </si>
  <si>
    <t>м2 кровли</t>
  </si>
  <si>
    <t>10404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</si>
  <si>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</si>
  <si>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</si>
  <si>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</si>
  <si>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</si>
  <si>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</si>
  <si>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чел.час</t>
  </si>
  <si>
    <t>210018</t>
  </si>
  <si>
    <t>Осмотр системы водоснабжения здания</t>
  </si>
  <si>
    <t>1000 м2 подв. пом.</t>
  </si>
  <si>
    <t>6,069</t>
  </si>
  <si>
    <t>210032</t>
  </si>
  <si>
    <t>Замена небольших участков внутренних систем ХВС (до 1 м.п.)</t>
  </si>
  <si>
    <t>м.п. труб</t>
  </si>
  <si>
    <t>1</t>
  </si>
  <si>
    <t>210910</t>
  </si>
  <si>
    <t>Прочие работы по содержанию системы водоснабжения</t>
  </si>
  <si>
    <t/>
  </si>
  <si>
    <t>4</t>
  </si>
  <si>
    <t>1.1.2.1.2. Система ГВС</t>
  </si>
  <si>
    <t>212032</t>
  </si>
  <si>
    <t>Замена небольших участков внутренних систем ГВС (до 1 м.п.)</t>
  </si>
  <si>
    <t>212051</t>
  </si>
  <si>
    <t>Временная заделка свищей (установка хомута) на трубопроводах ГВС</t>
  </si>
  <si>
    <t>шт</t>
  </si>
  <si>
    <t>212117</t>
  </si>
  <si>
    <t>Ремонт и ревизия вентилей ГВС</t>
  </si>
  <si>
    <t>212910</t>
  </si>
  <si>
    <t>Прочие работы по содержанию системы ГВС</t>
  </si>
  <si>
    <t>1.1.2.1.3. Канализация</t>
  </si>
  <si>
    <t>213010</t>
  </si>
  <si>
    <t>Осмотр системы канализации здания</t>
  </si>
  <si>
    <t>0,867</t>
  </si>
  <si>
    <t>213019</t>
  </si>
  <si>
    <t>Местный осмотр канализации в квартире</t>
  </si>
  <si>
    <t>квартира</t>
  </si>
  <si>
    <t>213040</t>
  </si>
  <si>
    <t>Замена небольших участков канализации (до 1 м.п.)</t>
  </si>
  <si>
    <t>м.п</t>
  </si>
  <si>
    <t>213041</t>
  </si>
  <si>
    <t>Замена фасонных частей канализационных труб (до 2 шт)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</si>
  <si>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</si>
  <si>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</si>
  <si>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</si>
  <si>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</si>
  <si>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</si>
  <si>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220020</t>
  </si>
  <si>
    <t>Ликвидация воздушных пробок в системе отопления</t>
  </si>
  <si>
    <t>пробка</t>
  </si>
  <si>
    <t>220030</t>
  </si>
  <si>
    <t>Временная заделка свищей (установка хомута) на трубопроводах отопления</t>
  </si>
  <si>
    <t>220032</t>
  </si>
  <si>
    <t>Замена небольших участков внутренних систем отопления (до 1 м.п.)</t>
  </si>
  <si>
    <t>220034</t>
  </si>
  <si>
    <t>Замена конвекторов</t>
  </si>
  <si>
    <t>220910</t>
  </si>
  <si>
    <t>Прочие работы по содержанию системы центрального отопления</t>
  </si>
  <si>
    <t>1.1.2.4. Электрооборудование</t>
  </si>
  <si>
    <t>240010</t>
  </si>
  <si>
    <t>Замена ламп внутреннего освещения: накаливания</t>
  </si>
  <si>
    <t>12</t>
  </si>
  <si>
    <t>240012</t>
  </si>
  <si>
    <t>Замена ламп внутреннего освещения: люминисцентных</t>
  </si>
  <si>
    <t>3</t>
  </si>
  <si>
    <t>240020</t>
  </si>
  <si>
    <t>Ремонт электроустановочных изделий (розеток, выключателей)</t>
  </si>
  <si>
    <t>240030</t>
  </si>
  <si>
    <t>Мелкий ремонт (замена) электропроводки</t>
  </si>
  <si>
    <t>м.п.</t>
  </si>
  <si>
    <t>240050</t>
  </si>
  <si>
    <t>Осмотр линий электрических сетей, арматуры и электрооборудования</t>
  </si>
  <si>
    <t>1000 м3 объ. здан.</t>
  </si>
  <si>
    <t>24,82</t>
  </si>
  <si>
    <t>240080</t>
  </si>
  <si>
    <t>Снятие показаний счетчика</t>
  </si>
  <si>
    <t>счетчик</t>
  </si>
  <si>
    <t>240171</t>
  </si>
  <si>
    <t>Ремонт электроплит</t>
  </si>
  <si>
    <t>240910</t>
  </si>
  <si>
    <t>Прочие работы по содержанию электрооборудования</t>
  </si>
  <si>
    <t>1.1.4. Уборка лестничных клеток</t>
  </si>
  <si>
    <t>410021</t>
  </si>
  <si>
    <t>Влажное подметание нижних 3-х этажей</t>
  </si>
  <si>
    <t>52,32</t>
  </si>
  <si>
    <t>410022</t>
  </si>
  <si>
    <t>Влажное подметание выше 3-го этажа</t>
  </si>
  <si>
    <t>209,04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</si>
  <si>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</si>
  <si>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</si>
  <si>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</si>
  <si>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</si>
  <si>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</si>
  <si>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</si>
  <si>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26,16</t>
  </si>
  <si>
    <t>410026</t>
  </si>
  <si>
    <t>Уборка перед входом в подъезд</t>
  </si>
  <si>
    <t>410050</t>
  </si>
  <si>
    <t>Уборка лестничных клеток</t>
  </si>
  <si>
    <t>м2*мес</t>
  </si>
  <si>
    <t>20191,2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</si>
  <si>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</si>
  <si>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</si>
  <si>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</si>
  <si>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</si>
  <si>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1682,6</t>
  </si>
  <si>
    <t>510062</t>
  </si>
  <si>
    <t>Уборка территории: 2 класс, усовершенствованное покрытие</t>
  </si>
  <si>
    <t>54</t>
  </si>
  <si>
    <t>510065</t>
  </si>
  <si>
    <t>Уборка территории: 2 класс, неусовершенствованное покрытие</t>
  </si>
  <si>
    <t>14,64</t>
  </si>
  <si>
    <t>510068</t>
  </si>
  <si>
    <t>Уборка территории: газоны</t>
  </si>
  <si>
    <t>63,12</t>
  </si>
  <si>
    <t>510069</t>
  </si>
  <si>
    <t>Уборка территории: контейнерная площадка</t>
  </si>
  <si>
    <t>2,52</t>
  </si>
  <si>
    <t>1.1.5.2. Вывоз крупногобаритного мусора</t>
  </si>
  <si>
    <t>830050</t>
  </si>
  <si>
    <t>Вывоз крупногабаритного мусора</t>
  </si>
  <si>
    <t>1.1.6. Озеленение территории</t>
  </si>
  <si>
    <t>350001</t>
  </si>
  <si>
    <t>Озеленение территории</t>
  </si>
  <si>
    <t>8413</t>
  </si>
  <si>
    <t>1.1.8. Аварийно-ремонтное обслуживание</t>
  </si>
  <si>
    <t>910100</t>
  </si>
  <si>
    <t>Аварийно-диспетчерское обслуживание</t>
  </si>
  <si>
    <t>1.2. Текущий ремонт</t>
  </si>
  <si>
    <t>1.2.2. Внутридомовые инженерные системы</t>
  </si>
  <si>
    <t>1.2.2.1. Сантехнические системы</t>
  </si>
  <si>
    <t>1.2.2.1.4. Центральное отопление</t>
  </si>
  <si>
    <t>220112</t>
  </si>
  <si>
    <t>Замена вентилей системы отопления</t>
  </si>
  <si>
    <t>220140</t>
  </si>
  <si>
    <t>Замена участков внутренней системы отопления</t>
  </si>
  <si>
    <t>Расчетный тариф по дому</t>
  </si>
  <si>
    <t>Задолженность жильцов на 01.01.2012 г.</t>
  </si>
  <si>
    <t>Услуги РКЦ, и упровленческие расходы</t>
  </si>
  <si>
    <t>руб</t>
  </si>
  <si>
    <t xml:space="preserve">Утверждаю: </t>
  </si>
  <si>
    <t>Директор ООО "Теплосиб"</t>
  </si>
  <si>
    <t>Левченко С.А.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</si>
</sst>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1" xfId="50" applyBorder="1" applyAlignment="1" quotePrefix="1">
      <alignment horizontal="right" vertical="top" wrapText="1"/>
      <protection/>
    </xf>
    <xf numFmtId="0" fontId="27" fillId="0" borderId="11" xfId="52" applyBorder="1" applyAlignment="1" quotePrefix="1">
      <alignment horizontal="right" vertical="top" wrapText="1"/>
      <protection/>
    </xf>
    <xf numFmtId="0" fontId="27" fillId="0" borderId="11" xfId="51" applyNumberFormat="1" applyBorder="1" applyAlignment="1">
      <alignment horizontal="right" vertical="top" wrapText="1"/>
      <protection/>
    </xf>
    <xf numFmtId="0" fontId="27" fillId="0" borderId="11" xfId="51" applyBorder="1" applyAlignment="1">
      <alignment horizontal="right" vertical="top" wrapText="1"/>
      <protection/>
    </xf>
    <xf numFmtId="0" fontId="27" fillId="0" borderId="12" xfId="35" applyBorder="1" applyAlignment="1" quotePrefix="1">
      <alignment horizontal="center" vertical="center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2" xfId="41" applyBorder="1" applyAlignment="1" quotePrefix="1">
      <alignment horizontal="center" vertical="top" wrapText="1"/>
      <protection/>
    </xf>
    <xf numFmtId="0" fontId="27" fillId="0" borderId="15" xfId="39" applyBorder="1" applyAlignment="1" quotePrefix="1">
      <alignment horizontal="right" wrapText="1"/>
      <protection/>
    </xf>
    <xf numFmtId="164" fontId="27" fillId="0" borderId="12" xfId="42" applyNumberFormat="1" applyBorder="1" applyAlignment="1">
      <alignment horizontal="right" wrapText="1"/>
      <protection/>
    </xf>
    <xf numFmtId="164" fontId="27" fillId="20" borderId="12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0" fontId="27" fillId="0" borderId="12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0" fontId="27" fillId="0" borderId="0" xfId="39" applyBorder="1" applyAlignment="1" quotePrefix="1">
      <alignment horizontal="right" wrapText="1"/>
      <protection/>
    </xf>
    <xf numFmtId="0" fontId="27" fillId="0" borderId="17" xfId="41" applyBorder="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164" fontId="27" fillId="0" borderId="18" xfId="42" applyNumberFormat="1" applyBorder="1" applyAlignment="1">
      <alignment horizontal="right" wrapText="1"/>
      <protection/>
    </xf>
    <xf numFmtId="0" fontId="27" fillId="0" borderId="12" xfId="42" applyBorder="1" applyAlignment="1">
      <alignment horizontal="right" wrapText="1"/>
      <protection/>
    </xf>
    <xf numFmtId="0" fontId="27" fillId="0" borderId="19" xfId="41" applyBorder="1" applyAlignment="1" quotePrefix="1">
      <alignment horizontal="center" vertical="top" wrapText="1"/>
      <protection/>
    </xf>
    <xf numFmtId="164" fontId="27" fillId="0" borderId="20" xfId="42" applyNumberFormat="1" applyBorder="1" applyAlignment="1">
      <alignment horizontal="right" wrapText="1"/>
      <protection/>
    </xf>
    <xf numFmtId="0" fontId="27" fillId="0" borderId="21" xfId="39" applyBorder="1" applyAlignment="1" quotePrefix="1">
      <alignment horizontal="right" wrapText="1"/>
      <protection/>
    </xf>
    <xf numFmtId="164" fontId="27" fillId="0" borderId="22" xfId="42" applyNumberFormat="1" applyBorder="1" applyAlignment="1">
      <alignment horizontal="right" wrapText="1"/>
      <protection/>
    </xf>
    <xf numFmtId="164" fontId="27" fillId="20" borderId="22" xfId="38" applyNumberFormat="1" applyBorder="1" applyAlignment="1">
      <alignment horizontal="right" wrapText="1"/>
      <protection/>
    </xf>
    <xf numFmtId="164" fontId="27" fillId="20" borderId="20" xfId="38" applyNumberFormat="1" applyBorder="1" applyAlignment="1">
      <alignment horizontal="right" wrapText="1"/>
      <protection/>
    </xf>
    <xf numFmtId="0" fontId="27" fillId="0" borderId="23" xfId="39" applyBorder="1" applyAlignment="1" quotePrefix="1">
      <alignment horizontal="right" wrapText="1"/>
      <protection/>
    </xf>
    <xf numFmtId="0" fontId="27" fillId="20" borderId="12" xfId="38" applyBorder="1" applyAlignment="1">
      <alignment horizontal="right" wrapText="1"/>
      <protection/>
    </xf>
    <xf numFmtId="0" fontId="27" fillId="0" borderId="22" xfId="42" applyBorder="1" applyAlignment="1">
      <alignment horizontal="right" wrapText="1"/>
      <protection/>
    </xf>
    <xf numFmtId="164" fontId="27" fillId="20" borderId="24" xfId="38" applyNumberFormat="1" applyBorder="1" applyAlignment="1">
      <alignment horizontal="right" wrapText="1"/>
      <protection/>
    </xf>
    <xf numFmtId="0" fontId="27" fillId="0" borderId="25" xfId="41" applyBorder="1" applyAlignment="1" quotePrefix="1">
      <alignment horizontal="center" vertical="top" wrapText="1"/>
      <protection/>
    </xf>
    <xf numFmtId="0" fontId="27" fillId="0" borderId="25" xfId="39" applyBorder="1" applyAlignment="1" quotePrefix="1">
      <alignment horizontal="right" wrapText="1"/>
      <protection/>
    </xf>
    <xf numFmtId="164" fontId="27" fillId="0" borderId="25" xfId="42" applyNumberFormat="1" applyBorder="1" applyAlignment="1">
      <alignment horizontal="right" wrapText="1"/>
      <protection/>
    </xf>
    <xf numFmtId="0" fontId="27" fillId="0" borderId="0" xfId="51" applyNumberFormat="1" applyBorder="1" applyAlignment="1">
      <alignment horizontal="right" vertical="top" wrapText="1"/>
      <protection/>
    </xf>
    <xf numFmtId="3" fontId="46" fillId="0" borderId="0" xfId="51" applyNumberFormat="1" applyFont="1" applyBorder="1" applyAlignment="1">
      <alignment horizontal="right" vertical="top" wrapText="1"/>
      <protection/>
    </xf>
    <xf numFmtId="0" fontId="28" fillId="0" borderId="0" xfId="53" applyAlignment="1">
      <alignment vertical="top" wrapText="1"/>
      <protection/>
    </xf>
    <xf numFmtId="0" fontId="26" fillId="0" borderId="0" xfId="33" applyAlignment="1">
      <alignment vertical="top" wrapText="1"/>
      <protection/>
    </xf>
    <xf numFmtId="0" fontId="26" fillId="0" borderId="0" xfId="54" applyAlignment="1">
      <alignment vertical="center" wrapText="1"/>
      <protection/>
    </xf>
    <xf numFmtId="0" fontId="0" fillId="0" borderId="0" xfId="0" applyAlignment="1">
      <alignment wrapText="1"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 wrapText="1"/>
    </xf>
    <xf numFmtId="0" fontId="27" fillId="0" borderId="26" xfId="45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7" fillId="0" borderId="27" xfId="48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27" fillId="0" borderId="29" xfId="48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27" fillId="0" borderId="26" xfId="48" applyBorder="1" applyAlignment="1" quotePrefix="1">
      <alignment horizontal="left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6" xfId="49" applyBorder="1" applyAlignment="1">
      <alignment horizontal="left" vertical="top" wrapText="1"/>
      <protection/>
    </xf>
    <xf numFmtId="0" fontId="27" fillId="0" borderId="31" xfId="35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7" fillId="0" borderId="32" xfId="35" applyBorder="1" applyAlignment="1" quotePrefix="1">
      <alignment horizontal="center" vertical="center" wrapText="1"/>
      <protection/>
    </xf>
    <xf numFmtId="0" fontId="27" fillId="0" borderId="33" xfId="35" applyBorder="1" applyAlignment="1">
      <alignment horizontal="center" vertical="center" wrapText="1"/>
      <protection/>
    </xf>
    <xf numFmtId="0" fontId="27" fillId="20" borderId="31" xfId="37" applyBorder="1" applyAlignment="1" quotePrefix="1">
      <alignment horizontal="left" vertical="top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0" borderId="0" xfId="49" applyBorder="1" applyAlignment="1" quotePrefix="1">
      <alignment horizontal="left" vertical="top" wrapText="1"/>
      <protection/>
    </xf>
    <xf numFmtId="0" fontId="27" fillId="0" borderId="0" xfId="49" applyAlignment="1" quotePrefix="1">
      <alignment horizontal="center" vertical="top" wrapText="1"/>
      <protection/>
    </xf>
    <xf numFmtId="0" fontId="46" fillId="0" borderId="0" xfId="49" applyFont="1" applyAlignment="1">
      <alignment horizontal="left" vertical="top" wrapText="1"/>
      <protection/>
    </xf>
    <xf numFmtId="0" fontId="46" fillId="0" borderId="0" xfId="49" applyFont="1" applyAlignment="1" quotePrefix="1">
      <alignment horizontal="left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7" fillId="0" borderId="34" xfId="45" applyBorder="1" applyAlignment="1" quotePrefix="1">
      <alignment horizontal="left" vertical="top" wrapText="1"/>
      <protection/>
    </xf>
    <xf numFmtId="0" fontId="27" fillId="0" borderId="35" xfId="45" applyBorder="1" applyAlignment="1">
      <alignment horizontal="left" vertical="top" wrapText="1"/>
      <protection/>
    </xf>
    <xf numFmtId="0" fontId="27" fillId="0" borderId="36" xfId="45" applyBorder="1" applyAlignment="1">
      <alignment horizontal="left" vertical="top" wrapText="1"/>
      <protection/>
    </xf>
    <xf numFmtId="0" fontId="27" fillId="0" borderId="31" xfId="40" applyBorder="1" applyAlignment="1" quotePrefix="1">
      <alignment horizontal="center" wrapText="1"/>
      <protection/>
    </xf>
    <xf numFmtId="0" fontId="27" fillId="20" borderId="37" xfId="37" applyBorder="1" applyAlignment="1" quotePrefix="1">
      <alignment horizontal="left" vertical="top" wrapText="1"/>
      <protection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7" fillId="20" borderId="29" xfId="37" applyBorder="1" applyAlignment="1" quotePrefix="1">
      <alignment horizontal="left" vertical="top" wrapText="1"/>
      <protection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27" fillId="20" borderId="10" xfId="37" applyBorder="1" applyAlignment="1" quotePrefix="1">
      <alignment horizontal="left" vertical="top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7" fillId="0" borderId="31" xfId="45" applyBorder="1" applyAlignment="1" quotePrefix="1">
      <alignment horizontal="left" vertical="top" wrapText="1"/>
      <protection/>
    </xf>
    <xf numFmtId="0" fontId="27" fillId="0" borderId="32" xfId="40" applyBorder="1" applyAlignment="1" quotePrefix="1">
      <alignment horizontal="center" wrapText="1"/>
      <protection/>
    </xf>
    <xf numFmtId="0" fontId="27" fillId="0" borderId="33" xfId="40" applyBorder="1" applyAlignment="1">
      <alignment horizontal="center" wrapText="1"/>
      <protection/>
    </xf>
    <xf numFmtId="0" fontId="27" fillId="0" borderId="23" xfId="45" applyBorder="1" applyAlignment="1">
      <alignment horizontal="left" vertical="top" wrapText="1"/>
      <protection/>
    </xf>
    <xf numFmtId="0" fontId="27" fillId="0" borderId="24" xfId="45" applyBorder="1" applyAlignment="1">
      <alignment horizontal="left" vertical="top" wrapText="1"/>
      <protection/>
    </xf>
    <xf numFmtId="0" fontId="27" fillId="0" borderId="24" xfId="40" applyBorder="1" applyAlignment="1">
      <alignment horizontal="center" wrapText="1"/>
      <protection/>
    </xf>
    <xf numFmtId="0" fontId="27" fillId="20" borderId="17" xfId="37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27" fillId="20" borderId="45" xfId="37" applyBorder="1" applyAlignment="1" quotePrefix="1">
      <alignment horizontal="left" vertical="top" wrapText="1"/>
      <protection/>
    </xf>
    <xf numFmtId="0" fontId="0" fillId="0" borderId="22" xfId="0" applyBorder="1" applyAlignment="1">
      <alignment wrapText="1"/>
    </xf>
    <xf numFmtId="0" fontId="27" fillId="0" borderId="45" xfId="40" applyBorder="1" applyAlignment="1" quotePrefix="1">
      <alignment horizontal="center" wrapText="1"/>
      <protection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0" fontId="47" fillId="34" borderId="21" xfId="0" applyFont="1" applyFill="1" applyBorder="1" applyAlignment="1">
      <alignment horizontal="left" wrapText="1"/>
    </xf>
    <xf numFmtId="0" fontId="47" fillId="34" borderId="21" xfId="0" applyFont="1" applyFill="1" applyBorder="1" applyAlignment="1">
      <alignment horizontal="center" wrapText="1"/>
    </xf>
    <xf numFmtId="0" fontId="27" fillId="20" borderId="23" xfId="37" applyBorder="1" applyAlignment="1" quotePrefix="1">
      <alignment horizontal="left" vertical="top" wrapText="1"/>
      <protection/>
    </xf>
    <xf numFmtId="0" fontId="27" fillId="20" borderId="24" xfId="37" applyBorder="1" applyAlignment="1" quotePrefix="1">
      <alignment horizontal="left" vertical="top" wrapText="1"/>
      <protection/>
    </xf>
    <xf numFmtId="4" fontId="27" fillId="0" borderId="46" xfId="51" applyNumberFormat="1" applyBorder="1" applyAlignment="1">
      <alignment horizontal="right" vertical="top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4">
      <selection activeCell="D16" sqref="D16"/>
    </sheetView>
  </sheetViews>
  <sheetFormatPr defaultColWidth="9.140625" defaultRowHeight="15"/>
  <cols>
    <col min="1" max="1" width="7.8515625" style="2" customWidth="1"/>
    <col min="2" max="2" width="14.8515625" style="2" customWidth="1"/>
    <col min="3" max="3" width="12.00390625" style="2" customWidth="1"/>
    <col min="4" max="4" width="9.28125" style="2" customWidth="1"/>
    <col min="5" max="5" width="3.140625" style="2" customWidth="1"/>
    <col min="6" max="6" width="8.28125" style="2" customWidth="1"/>
    <col min="7" max="7" width="8.7109375" style="2" customWidth="1"/>
    <col min="8" max="8" width="9.7109375" style="2" customWidth="1"/>
    <col min="9" max="9" width="11.140625" style="2" customWidth="1"/>
    <col min="10" max="10" width="6.421875" style="2" customWidth="1"/>
    <col min="11" max="16384" width="9.140625" style="2" customWidth="1"/>
  </cols>
  <sheetData>
    <row r="1" spans="5:9" s="43" customFormat="1" ht="15">
      <c r="E1" s="94" t="s">
        <v>178</v>
      </c>
      <c r="F1" s="94"/>
      <c r="G1" s="94"/>
      <c r="H1" s="94"/>
      <c r="I1" s="94"/>
    </row>
    <row r="2" spans="5:9" s="43" customFormat="1" ht="15">
      <c r="E2" s="95" t="s">
        <v>179</v>
      </c>
      <c r="F2" s="95"/>
      <c r="G2" s="95"/>
      <c r="H2" s="95"/>
      <c r="I2" s="95"/>
    </row>
    <row r="3" spans="5:9" s="43" customFormat="1" ht="15">
      <c r="E3" s="95" t="s">
        <v>180</v>
      </c>
      <c r="F3" s="95"/>
      <c r="G3" s="95"/>
      <c r="H3" s="95"/>
      <c r="I3" s="95"/>
    </row>
    <row r="4" spans="5:9" s="43" customFormat="1" ht="15">
      <c r="E4" s="89"/>
      <c r="F4" s="89"/>
      <c r="G4" s="89"/>
      <c r="H4" s="89"/>
      <c r="I4" s="89"/>
    </row>
    <row r="5" spans="1:10" ht="42.7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40"/>
    </row>
    <row r="6" spans="1:10" ht="22.5" customHeight="1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41"/>
    </row>
    <row r="7" spans="2:8" ht="11.25" customHeight="1">
      <c r="B7" s="3" t="s">
        <v>2</v>
      </c>
      <c r="C7" s="46" t="s">
        <v>3</v>
      </c>
      <c r="D7" s="47"/>
      <c r="G7" s="4" t="s">
        <v>4</v>
      </c>
      <c r="H7" s="5" t="s">
        <v>5</v>
      </c>
    </row>
    <row r="8" spans="2:8" ht="11.25" customHeight="1">
      <c r="B8" s="3" t="s">
        <v>6</v>
      </c>
      <c r="C8" s="48" t="s">
        <v>7</v>
      </c>
      <c r="D8" s="49"/>
      <c r="G8" s="4" t="s">
        <v>8</v>
      </c>
      <c r="H8" s="5" t="s">
        <v>9</v>
      </c>
    </row>
    <row r="9" spans="2:8" ht="11.25" customHeight="1">
      <c r="B9" s="3" t="s">
        <v>10</v>
      </c>
      <c r="C9" s="50" t="s">
        <v>11</v>
      </c>
      <c r="D9" s="51"/>
      <c r="G9" s="3" t="s">
        <v>12</v>
      </c>
      <c r="H9" s="5" t="s">
        <v>13</v>
      </c>
    </row>
    <row r="10" spans="2:8" ht="11.25" customHeight="1">
      <c r="B10" s="3" t="s">
        <v>14</v>
      </c>
      <c r="C10" s="52" t="s">
        <v>15</v>
      </c>
      <c r="D10" s="47"/>
      <c r="G10" s="4" t="s">
        <v>16</v>
      </c>
      <c r="H10" s="6" t="s">
        <v>17</v>
      </c>
    </row>
    <row r="11" ht="14.25" customHeight="1"/>
    <row r="12" spans="2:8" ht="11.25" customHeight="1">
      <c r="B12" s="55" t="s">
        <v>18</v>
      </c>
      <c r="C12" s="56"/>
      <c r="D12" s="7">
        <v>1682.6</v>
      </c>
      <c r="F12" s="55" t="s">
        <v>19</v>
      </c>
      <c r="G12" s="56"/>
      <c r="H12" s="7">
        <v>867.8</v>
      </c>
    </row>
    <row r="13" spans="2:8" ht="11.25" customHeight="1">
      <c r="B13" s="55" t="s">
        <v>20</v>
      </c>
      <c r="C13" s="56"/>
      <c r="D13" s="7">
        <f>D12</f>
        <v>1682.6</v>
      </c>
      <c r="F13" s="55" t="s">
        <v>21</v>
      </c>
      <c r="G13" s="56"/>
      <c r="H13" s="7">
        <v>867.8</v>
      </c>
    </row>
    <row r="14" spans="2:8" ht="11.25" customHeight="1">
      <c r="B14" s="55" t="s">
        <v>22</v>
      </c>
      <c r="C14" s="56"/>
      <c r="D14" s="7">
        <v>2601</v>
      </c>
      <c r="F14" s="55" t="s">
        <v>23</v>
      </c>
      <c r="G14" s="56"/>
      <c r="H14" s="7">
        <v>867.8</v>
      </c>
    </row>
    <row r="15" spans="2:8" ht="11.25" customHeight="1">
      <c r="B15" s="55" t="s">
        <v>24</v>
      </c>
      <c r="C15" s="56"/>
      <c r="D15" s="7">
        <v>0</v>
      </c>
      <c r="F15" s="55" t="s">
        <v>25</v>
      </c>
      <c r="G15" s="56"/>
      <c r="H15" s="8"/>
    </row>
    <row r="16" spans="2:8" s="22" customFormat="1" ht="11.25" customHeight="1">
      <c r="B16" s="63" t="s">
        <v>174</v>
      </c>
      <c r="C16" s="64"/>
      <c r="D16" s="100">
        <f>I20/D12/12</f>
        <v>8.785633939538018</v>
      </c>
      <c r="F16" s="65"/>
      <c r="G16" s="65"/>
      <c r="H16" s="38"/>
    </row>
    <row r="17" spans="2:8" s="22" customFormat="1" ht="11.25" customHeight="1">
      <c r="B17" s="66" t="s">
        <v>175</v>
      </c>
      <c r="C17" s="67"/>
      <c r="D17" s="67"/>
      <c r="E17" s="67"/>
      <c r="F17" s="67"/>
      <c r="G17" s="67"/>
      <c r="H17" s="39">
        <v>144756</v>
      </c>
    </row>
    <row r="18" spans="1:10" ht="28.5" customHeight="1">
      <c r="A18" s="68" t="s">
        <v>26</v>
      </c>
      <c r="B18" s="68"/>
      <c r="C18" s="68"/>
      <c r="D18" s="68"/>
      <c r="E18" s="68"/>
      <c r="F18" s="68"/>
      <c r="G18" s="68"/>
      <c r="H18" s="68"/>
      <c r="I18" s="68"/>
      <c r="J18" s="42"/>
    </row>
    <row r="19" spans="1:9" ht="34.5" customHeight="1">
      <c r="A19" s="1" t="s">
        <v>27</v>
      </c>
      <c r="B19" s="57" t="s">
        <v>28</v>
      </c>
      <c r="C19" s="58"/>
      <c r="D19" s="58"/>
      <c r="E19" s="59"/>
      <c r="F19" s="60" t="s">
        <v>29</v>
      </c>
      <c r="G19" s="61"/>
      <c r="H19" s="9" t="s">
        <v>30</v>
      </c>
      <c r="I19" s="10" t="s">
        <v>31</v>
      </c>
    </row>
    <row r="20" spans="1:9" ht="11.25" customHeight="1">
      <c r="A20" s="62" t="s">
        <v>32</v>
      </c>
      <c r="B20" s="58"/>
      <c r="C20" s="58"/>
      <c r="D20" s="58"/>
      <c r="E20" s="58"/>
      <c r="F20" s="58"/>
      <c r="G20" s="58"/>
      <c r="H20" s="59"/>
      <c r="I20" s="11">
        <f>I21+I82+I81</f>
        <v>177392.49200000003</v>
      </c>
    </row>
    <row r="21" spans="1:9" ht="11.25" customHeight="1">
      <c r="A21" s="62" t="s">
        <v>33</v>
      </c>
      <c r="B21" s="58"/>
      <c r="C21" s="58"/>
      <c r="D21" s="58"/>
      <c r="E21" s="58"/>
      <c r="F21" s="58"/>
      <c r="G21" s="58"/>
      <c r="H21" s="59"/>
      <c r="I21" s="11">
        <f>I22+I25+I60+I68+I77+I79</f>
        <v>140279.07</v>
      </c>
    </row>
    <row r="22" spans="1:9" ht="11.25" customHeight="1">
      <c r="A22" s="62" t="s">
        <v>34</v>
      </c>
      <c r="B22" s="58"/>
      <c r="C22" s="58"/>
      <c r="D22" s="58"/>
      <c r="E22" s="58"/>
      <c r="F22" s="58"/>
      <c r="G22" s="58"/>
      <c r="H22" s="59"/>
      <c r="I22" s="11">
        <v>13306.56</v>
      </c>
    </row>
    <row r="23" spans="1:9" ht="11.25" customHeight="1">
      <c r="A23" s="62" t="s">
        <v>35</v>
      </c>
      <c r="B23" s="58"/>
      <c r="C23" s="58"/>
      <c r="D23" s="58"/>
      <c r="E23" s="58"/>
      <c r="F23" s="58"/>
      <c r="G23" s="58"/>
      <c r="H23" s="59"/>
      <c r="I23" s="12">
        <v>13306.56</v>
      </c>
    </row>
    <row r="24" spans="1:9" ht="11.25" customHeight="1">
      <c r="A24" s="13" t="s">
        <v>36</v>
      </c>
      <c r="B24" s="69" t="s">
        <v>37</v>
      </c>
      <c r="C24" s="70"/>
      <c r="D24" s="70"/>
      <c r="E24" s="71"/>
      <c r="F24" s="72" t="s">
        <v>38</v>
      </c>
      <c r="G24" s="59"/>
      <c r="H24" s="14" t="s">
        <v>39</v>
      </c>
      <c r="I24" s="15">
        <v>13306.56</v>
      </c>
    </row>
    <row r="25" spans="1:9" ht="11.25" customHeight="1">
      <c r="A25" s="73" t="s">
        <v>40</v>
      </c>
      <c r="B25" s="74"/>
      <c r="C25" s="74"/>
      <c r="D25" s="74"/>
      <c r="E25" s="74"/>
      <c r="F25" s="74"/>
      <c r="G25" s="74"/>
      <c r="H25" s="75"/>
      <c r="I25" s="16">
        <f>I26+I50</f>
        <v>18883.95</v>
      </c>
    </row>
    <row r="26" spans="1:9" ht="11.25" customHeight="1">
      <c r="A26" s="76" t="s">
        <v>41</v>
      </c>
      <c r="B26" s="77"/>
      <c r="C26" s="77"/>
      <c r="D26" s="77"/>
      <c r="E26" s="77"/>
      <c r="F26" s="77"/>
      <c r="G26" s="77"/>
      <c r="H26" s="78"/>
      <c r="I26" s="16">
        <v>10519.28</v>
      </c>
    </row>
    <row r="27" spans="1:9" ht="11.25" customHeight="1">
      <c r="A27" s="79" t="s">
        <v>42</v>
      </c>
      <c r="B27" s="80"/>
      <c r="C27" s="80"/>
      <c r="D27" s="80"/>
      <c r="E27" s="80"/>
      <c r="F27" s="80"/>
      <c r="G27" s="80"/>
      <c r="H27" s="81"/>
      <c r="I27" s="16">
        <f>SUM(I28:I31)</f>
        <v>3285.73</v>
      </c>
    </row>
    <row r="28" spans="1:9" ht="11.25" customHeight="1">
      <c r="A28" s="17" t="s">
        <v>43</v>
      </c>
      <c r="B28" s="82" t="s">
        <v>44</v>
      </c>
      <c r="C28" s="58"/>
      <c r="D28" s="58"/>
      <c r="E28" s="59"/>
      <c r="F28" s="83" t="s">
        <v>45</v>
      </c>
      <c r="G28" s="84"/>
      <c r="H28" s="18" t="s">
        <v>9</v>
      </c>
      <c r="I28" s="19">
        <v>619.49</v>
      </c>
    </row>
    <row r="29" spans="1:9" ht="11.25" customHeight="1">
      <c r="A29" s="13" t="s">
        <v>46</v>
      </c>
      <c r="B29" s="82" t="s">
        <v>47</v>
      </c>
      <c r="C29" s="85"/>
      <c r="D29" s="85"/>
      <c r="E29" s="86"/>
      <c r="F29" s="72" t="s">
        <v>48</v>
      </c>
      <c r="G29" s="59"/>
      <c r="H29" s="20" t="s">
        <v>49</v>
      </c>
      <c r="I29" s="15">
        <v>1624.28</v>
      </c>
    </row>
    <row r="30" spans="1:9" ht="21" customHeight="1">
      <c r="A30" s="21" t="s">
        <v>50</v>
      </c>
      <c r="B30" s="82" t="s">
        <v>51</v>
      </c>
      <c r="C30" s="58"/>
      <c r="D30" s="58"/>
      <c r="E30" s="59"/>
      <c r="F30" s="72" t="s">
        <v>52</v>
      </c>
      <c r="G30" s="87"/>
      <c r="H30" s="18" t="s">
        <v>53</v>
      </c>
      <c r="I30" s="19">
        <v>355.03</v>
      </c>
    </row>
    <row r="31" spans="1:9" ht="11.25" customHeight="1">
      <c r="A31" s="13" t="s">
        <v>54</v>
      </c>
      <c r="B31" s="69" t="s">
        <v>55</v>
      </c>
      <c r="C31" s="70"/>
      <c r="D31" s="70"/>
      <c r="E31" s="71"/>
      <c r="F31" s="72" t="s">
        <v>56</v>
      </c>
      <c r="G31" s="59"/>
      <c r="H31" s="14" t="s">
        <v>57</v>
      </c>
      <c r="I31" s="15">
        <v>686.93</v>
      </c>
    </row>
    <row r="32" spans="1:9" ht="11.25" customHeight="1">
      <c r="A32" s="88" t="s">
        <v>58</v>
      </c>
      <c r="B32" s="89"/>
      <c r="C32" s="89"/>
      <c r="D32" s="89"/>
      <c r="E32" s="89"/>
      <c r="F32" s="89"/>
      <c r="G32" s="89"/>
      <c r="H32" s="90"/>
      <c r="I32" s="16">
        <f>SUM(I33:I36)</f>
        <v>2322.54</v>
      </c>
    </row>
    <row r="33" spans="1:9" ht="21" customHeight="1">
      <c r="A33" s="17" t="s">
        <v>59</v>
      </c>
      <c r="B33" s="82" t="s">
        <v>60</v>
      </c>
      <c r="C33" s="58"/>
      <c r="D33" s="58"/>
      <c r="E33" s="59"/>
      <c r="F33" s="83" t="s">
        <v>52</v>
      </c>
      <c r="G33" s="84"/>
      <c r="H33" s="18" t="s">
        <v>57</v>
      </c>
      <c r="I33" s="19">
        <v>1628.78</v>
      </c>
    </row>
    <row r="34" spans="1:9" ht="21" customHeight="1">
      <c r="A34" s="13" t="s">
        <v>61</v>
      </c>
      <c r="B34" s="82" t="s">
        <v>62</v>
      </c>
      <c r="C34" s="85"/>
      <c r="D34" s="85"/>
      <c r="E34" s="86"/>
      <c r="F34" s="72" t="s">
        <v>63</v>
      </c>
      <c r="G34" s="59"/>
      <c r="H34" s="20" t="s">
        <v>53</v>
      </c>
      <c r="I34" s="15">
        <v>364.84</v>
      </c>
    </row>
    <row r="35" spans="1:9" ht="11.25" customHeight="1">
      <c r="A35" s="21" t="s">
        <v>64</v>
      </c>
      <c r="B35" s="82" t="s">
        <v>65</v>
      </c>
      <c r="C35" s="58"/>
      <c r="D35" s="58"/>
      <c r="E35" s="59"/>
      <c r="F35" s="72" t="s">
        <v>63</v>
      </c>
      <c r="G35" s="87"/>
      <c r="H35" s="18" t="s">
        <v>53</v>
      </c>
      <c r="I35" s="19">
        <v>232.04</v>
      </c>
    </row>
    <row r="36" spans="1:9" ht="11.25" customHeight="1">
      <c r="A36" s="13" t="s">
        <v>66</v>
      </c>
      <c r="B36" s="69" t="s">
        <v>67</v>
      </c>
      <c r="C36" s="70"/>
      <c r="D36" s="70"/>
      <c r="E36" s="71"/>
      <c r="F36" s="72" t="s">
        <v>56</v>
      </c>
      <c r="G36" s="59"/>
      <c r="H36" s="14" t="s">
        <v>53</v>
      </c>
      <c r="I36" s="15">
        <v>96.88</v>
      </c>
    </row>
    <row r="37" spans="1:9" ht="11.25" customHeight="1">
      <c r="A37" s="88" t="s">
        <v>68</v>
      </c>
      <c r="B37" s="89"/>
      <c r="C37" s="89"/>
      <c r="D37" s="89"/>
      <c r="E37" s="89"/>
      <c r="F37" s="89"/>
      <c r="G37" s="89"/>
      <c r="H37" s="90"/>
      <c r="I37" s="16">
        <f>SUM(I38:I42)</f>
        <v>1413.9899999999998</v>
      </c>
    </row>
    <row r="38" spans="1:9" ht="11.25" customHeight="1">
      <c r="A38" s="17" t="s">
        <v>69</v>
      </c>
      <c r="B38" s="82" t="s">
        <v>70</v>
      </c>
      <c r="C38" s="58"/>
      <c r="D38" s="58"/>
      <c r="E38" s="59"/>
      <c r="F38" s="83" t="s">
        <v>48</v>
      </c>
      <c r="G38" s="84"/>
      <c r="H38" s="18" t="s">
        <v>71</v>
      </c>
      <c r="I38" s="19">
        <v>151.51</v>
      </c>
    </row>
    <row r="39" spans="1:9" ht="11.25" customHeight="1">
      <c r="A39" s="13" t="s">
        <v>72</v>
      </c>
      <c r="B39" s="82" t="s">
        <v>73</v>
      </c>
      <c r="C39" s="85"/>
      <c r="D39" s="85"/>
      <c r="E39" s="86"/>
      <c r="F39" s="72" t="s">
        <v>74</v>
      </c>
      <c r="G39" s="59"/>
      <c r="H39" s="20" t="s">
        <v>53</v>
      </c>
      <c r="I39" s="15">
        <v>552.31</v>
      </c>
    </row>
    <row r="40" spans="1:9" ht="11.25" customHeight="1">
      <c r="A40" s="21" t="s">
        <v>75</v>
      </c>
      <c r="B40" s="82" t="s">
        <v>76</v>
      </c>
      <c r="C40" s="58"/>
      <c r="D40" s="58"/>
      <c r="E40" s="59"/>
      <c r="F40" s="72" t="s">
        <v>77</v>
      </c>
      <c r="G40" s="87"/>
      <c r="H40" s="18" t="s">
        <v>53</v>
      </c>
      <c r="I40" s="19">
        <v>245.53</v>
      </c>
    </row>
    <row r="41" spans="1:9" ht="21" customHeight="1">
      <c r="A41" s="13" t="s">
        <v>78</v>
      </c>
      <c r="B41" s="82" t="s">
        <v>79</v>
      </c>
      <c r="C41" s="85"/>
      <c r="D41" s="85"/>
      <c r="E41" s="86"/>
      <c r="F41" s="72" t="s">
        <v>63</v>
      </c>
      <c r="G41" s="59"/>
      <c r="H41" s="20" t="s">
        <v>53</v>
      </c>
      <c r="I41" s="15">
        <v>232.04</v>
      </c>
    </row>
    <row r="42" spans="1:9" ht="11.25" customHeight="1">
      <c r="A42" s="21" t="s">
        <v>80</v>
      </c>
      <c r="B42" s="82" t="s">
        <v>81</v>
      </c>
      <c r="C42" s="58"/>
      <c r="D42" s="58"/>
      <c r="E42" s="59"/>
      <c r="F42" s="72" t="s">
        <v>56</v>
      </c>
      <c r="G42" s="87"/>
      <c r="H42" s="18" t="s">
        <v>53</v>
      </c>
      <c r="I42" s="23">
        <v>232.6</v>
      </c>
    </row>
    <row r="43" spans="1:9" ht="11.25" customHeight="1">
      <c r="A43" s="62" t="s">
        <v>82</v>
      </c>
      <c r="B43" s="58"/>
      <c r="C43" s="58"/>
      <c r="D43" s="58"/>
      <c r="E43" s="58"/>
      <c r="F43" s="58"/>
      <c r="G43" s="58"/>
      <c r="H43" s="59"/>
      <c r="I43" s="12">
        <f>SUM(I44:I49)</f>
        <v>3497.02</v>
      </c>
    </row>
    <row r="44" spans="1:9" ht="11.25" customHeight="1">
      <c r="A44" s="13" t="s">
        <v>83</v>
      </c>
      <c r="B44" s="82" t="s">
        <v>84</v>
      </c>
      <c r="C44" s="85"/>
      <c r="D44" s="85"/>
      <c r="E44" s="86"/>
      <c r="F44" s="72" t="s">
        <v>48</v>
      </c>
      <c r="G44" s="59"/>
      <c r="H44" s="20" t="s">
        <v>71</v>
      </c>
      <c r="I44" s="15">
        <v>50.96</v>
      </c>
    </row>
    <row r="45" spans="1:9" ht="11.25" customHeight="1">
      <c r="A45" s="21" t="s">
        <v>85</v>
      </c>
      <c r="B45" s="82" t="s">
        <v>86</v>
      </c>
      <c r="C45" s="58"/>
      <c r="D45" s="58"/>
      <c r="E45" s="59"/>
      <c r="F45" s="72" t="s">
        <v>87</v>
      </c>
      <c r="G45" s="87"/>
      <c r="H45" s="18" t="s">
        <v>57</v>
      </c>
      <c r="I45" s="19">
        <v>1554.8</v>
      </c>
    </row>
    <row r="46" spans="1:9" ht="21" customHeight="1">
      <c r="A46" s="13" t="s">
        <v>88</v>
      </c>
      <c r="B46" s="82" t="s">
        <v>89</v>
      </c>
      <c r="C46" s="85"/>
      <c r="D46" s="85"/>
      <c r="E46" s="86"/>
      <c r="F46" s="72" t="s">
        <v>63</v>
      </c>
      <c r="G46" s="59"/>
      <c r="H46" s="20" t="s">
        <v>53</v>
      </c>
      <c r="I46" s="15">
        <v>348.08</v>
      </c>
    </row>
    <row r="47" spans="1:9" ht="21" customHeight="1">
      <c r="A47" s="21" t="s">
        <v>90</v>
      </c>
      <c r="B47" s="82" t="s">
        <v>91</v>
      </c>
      <c r="C47" s="58"/>
      <c r="D47" s="58"/>
      <c r="E47" s="59"/>
      <c r="F47" s="72" t="s">
        <v>52</v>
      </c>
      <c r="G47" s="87"/>
      <c r="H47" s="18" t="s">
        <v>53</v>
      </c>
      <c r="I47" s="19">
        <v>206.37</v>
      </c>
    </row>
    <row r="48" spans="1:9" ht="11.25" customHeight="1">
      <c r="A48" s="13" t="s">
        <v>92</v>
      </c>
      <c r="B48" s="82" t="s">
        <v>93</v>
      </c>
      <c r="C48" s="85"/>
      <c r="D48" s="85"/>
      <c r="E48" s="86"/>
      <c r="F48" s="72" t="s">
        <v>63</v>
      </c>
      <c r="G48" s="59"/>
      <c r="H48" s="20" t="s">
        <v>53</v>
      </c>
      <c r="I48" s="24"/>
    </row>
    <row r="49" spans="1:9" ht="21" customHeight="1">
      <c r="A49" s="21" t="s">
        <v>94</v>
      </c>
      <c r="B49" s="82" t="s">
        <v>95</v>
      </c>
      <c r="C49" s="58"/>
      <c r="D49" s="58"/>
      <c r="E49" s="59"/>
      <c r="F49" s="72" t="s">
        <v>56</v>
      </c>
      <c r="G49" s="87"/>
      <c r="H49" s="18" t="s">
        <v>5</v>
      </c>
      <c r="I49" s="23">
        <v>1336.81</v>
      </c>
    </row>
    <row r="50" spans="1:9" ht="11.25" customHeight="1">
      <c r="A50" s="62" t="s">
        <v>96</v>
      </c>
      <c r="B50" s="58"/>
      <c r="C50" s="58"/>
      <c r="D50" s="58"/>
      <c r="E50" s="58"/>
      <c r="F50" s="58"/>
      <c r="G50" s="58"/>
      <c r="H50" s="59"/>
      <c r="I50" s="12">
        <f>SUM(I51:I59)</f>
        <v>8364.67</v>
      </c>
    </row>
    <row r="51" spans="1:9" ht="11.25" customHeight="1">
      <c r="A51" s="13" t="s">
        <v>97</v>
      </c>
      <c r="B51" s="82" t="s">
        <v>98</v>
      </c>
      <c r="C51" s="85"/>
      <c r="D51" s="85"/>
      <c r="E51" s="86"/>
      <c r="F51" s="72" t="s">
        <v>63</v>
      </c>
      <c r="G51" s="59"/>
      <c r="H51" s="20" t="s">
        <v>99</v>
      </c>
      <c r="I51" s="15">
        <v>394.04</v>
      </c>
    </row>
    <row r="52" spans="1:9" ht="11.25" customHeight="1">
      <c r="A52" s="21" t="s">
        <v>100</v>
      </c>
      <c r="B52" s="82" t="s">
        <v>101</v>
      </c>
      <c r="C52" s="58"/>
      <c r="D52" s="58"/>
      <c r="E52" s="59"/>
      <c r="F52" s="72" t="s">
        <v>63</v>
      </c>
      <c r="G52" s="87"/>
      <c r="H52" s="18" t="s">
        <v>102</v>
      </c>
      <c r="I52" s="19">
        <v>1367.6</v>
      </c>
    </row>
    <row r="53" spans="1:9" ht="21" customHeight="1">
      <c r="A53" s="13" t="s">
        <v>103</v>
      </c>
      <c r="B53" s="82" t="s">
        <v>104</v>
      </c>
      <c r="C53" s="85"/>
      <c r="D53" s="85"/>
      <c r="E53" s="86"/>
      <c r="F53" s="72" t="s">
        <v>63</v>
      </c>
      <c r="G53" s="59"/>
      <c r="H53" s="20" t="s">
        <v>57</v>
      </c>
      <c r="I53" s="15">
        <v>1888.06</v>
      </c>
    </row>
    <row r="54" spans="1:9" ht="11.25" customHeight="1">
      <c r="A54" s="21" t="s">
        <v>105</v>
      </c>
      <c r="B54" s="82" t="s">
        <v>106</v>
      </c>
      <c r="C54" s="58"/>
      <c r="D54" s="58"/>
      <c r="E54" s="59"/>
      <c r="F54" s="72" t="s">
        <v>107</v>
      </c>
      <c r="G54" s="87"/>
      <c r="H54" s="18" t="s">
        <v>9</v>
      </c>
      <c r="I54" s="19">
        <v>601.35</v>
      </c>
    </row>
    <row r="55" spans="1:9" ht="21" customHeight="1">
      <c r="A55" s="13" t="s">
        <v>108</v>
      </c>
      <c r="B55" s="82" t="s">
        <v>109</v>
      </c>
      <c r="C55" s="85"/>
      <c r="D55" s="85"/>
      <c r="E55" s="86"/>
      <c r="F55" s="72" t="s">
        <v>110</v>
      </c>
      <c r="G55" s="59"/>
      <c r="H55" s="20" t="s">
        <v>111</v>
      </c>
      <c r="I55" s="15">
        <v>1688.56</v>
      </c>
    </row>
    <row r="56" spans="1:9" ht="11.25" customHeight="1">
      <c r="A56" s="21" t="s">
        <v>112</v>
      </c>
      <c r="B56" s="82" t="s">
        <v>113</v>
      </c>
      <c r="C56" s="58"/>
      <c r="D56" s="58"/>
      <c r="E56" s="59"/>
      <c r="F56" s="72" t="s">
        <v>114</v>
      </c>
      <c r="G56" s="87"/>
      <c r="H56" s="18" t="s">
        <v>53</v>
      </c>
      <c r="I56" s="19">
        <v>305.93</v>
      </c>
    </row>
    <row r="57" spans="1:9" ht="11.25" customHeight="1">
      <c r="A57" s="13" t="s">
        <v>115</v>
      </c>
      <c r="B57" s="82" t="s">
        <v>116</v>
      </c>
      <c r="C57" s="85"/>
      <c r="D57" s="85"/>
      <c r="E57" s="86"/>
      <c r="F57" s="72" t="s">
        <v>63</v>
      </c>
      <c r="G57" s="59"/>
      <c r="H57" s="14" t="s">
        <v>53</v>
      </c>
      <c r="I57" s="15">
        <v>102.65</v>
      </c>
    </row>
    <row r="58" ht="0" customHeight="1" hidden="1"/>
    <row r="59" spans="1:9" ht="11.25" customHeight="1">
      <c r="A59" s="13" t="s">
        <v>117</v>
      </c>
      <c r="B59" s="82" t="s">
        <v>118</v>
      </c>
      <c r="C59" s="85"/>
      <c r="D59" s="85"/>
      <c r="E59" s="86"/>
      <c r="F59" s="72" t="s">
        <v>56</v>
      </c>
      <c r="G59" s="59"/>
      <c r="H59" s="14" t="s">
        <v>102</v>
      </c>
      <c r="I59" s="15">
        <v>2016.48</v>
      </c>
    </row>
    <row r="60" spans="1:9" ht="11.25" customHeight="1">
      <c r="A60" s="91" t="s">
        <v>119</v>
      </c>
      <c r="B60" s="58"/>
      <c r="C60" s="58"/>
      <c r="D60" s="58"/>
      <c r="E60" s="58"/>
      <c r="F60" s="58"/>
      <c r="G60" s="58"/>
      <c r="H60" s="59"/>
      <c r="I60" s="16">
        <f>SUM(I61:I67)</f>
        <v>48021.44</v>
      </c>
    </row>
    <row r="61" spans="1:9" ht="11.25" customHeight="1">
      <c r="A61" s="25" t="s">
        <v>120</v>
      </c>
      <c r="B61" s="82" t="s">
        <v>121</v>
      </c>
      <c r="C61" s="58"/>
      <c r="D61" s="58"/>
      <c r="E61" s="59"/>
      <c r="F61" s="72" t="s">
        <v>45</v>
      </c>
      <c r="G61" s="87"/>
      <c r="H61" s="18" t="s">
        <v>122</v>
      </c>
      <c r="I61" s="19">
        <v>5550.72</v>
      </c>
    </row>
    <row r="62" spans="1:9" ht="11.25" customHeight="1">
      <c r="A62" s="13" t="s">
        <v>123</v>
      </c>
      <c r="B62" s="82" t="s">
        <v>124</v>
      </c>
      <c r="C62" s="85"/>
      <c r="D62" s="85"/>
      <c r="E62" s="86"/>
      <c r="F62" s="72" t="s">
        <v>45</v>
      </c>
      <c r="G62" s="59"/>
      <c r="H62" s="20" t="s">
        <v>125</v>
      </c>
      <c r="I62" s="15">
        <v>6203.84</v>
      </c>
    </row>
    <row r="63" spans="1:9" ht="11.25" customHeight="1">
      <c r="A63" s="21" t="s">
        <v>126</v>
      </c>
      <c r="B63" s="82" t="s">
        <v>127</v>
      </c>
      <c r="C63" s="58"/>
      <c r="D63" s="58"/>
      <c r="E63" s="59"/>
      <c r="F63" s="72" t="s">
        <v>45</v>
      </c>
      <c r="G63" s="87"/>
      <c r="H63" s="18" t="s">
        <v>125</v>
      </c>
      <c r="I63" s="26">
        <v>5203.84</v>
      </c>
    </row>
    <row r="64" spans="1:9" ht="11.25" customHeight="1">
      <c r="A64" s="13" t="s">
        <v>128</v>
      </c>
      <c r="B64" s="82" t="s">
        <v>129</v>
      </c>
      <c r="C64" s="85"/>
      <c r="D64" s="85"/>
      <c r="E64" s="86"/>
      <c r="F64" s="72" t="s">
        <v>45</v>
      </c>
      <c r="G64" s="59"/>
      <c r="H64" s="27" t="s">
        <v>56</v>
      </c>
      <c r="I64" s="24"/>
    </row>
    <row r="65" spans="1:9" ht="11.25" customHeight="1">
      <c r="A65" s="25" t="s">
        <v>130</v>
      </c>
      <c r="B65" s="82" t="s">
        <v>131</v>
      </c>
      <c r="C65" s="58"/>
      <c r="D65" s="58"/>
      <c r="E65" s="59"/>
      <c r="F65" s="72" t="s">
        <v>45</v>
      </c>
      <c r="G65" s="87"/>
      <c r="H65" s="18" t="s">
        <v>132</v>
      </c>
      <c r="I65" s="26"/>
    </row>
    <row r="66" spans="1:9" ht="11.25" customHeight="1">
      <c r="A66" s="13" t="s">
        <v>133</v>
      </c>
      <c r="B66" s="82" t="s">
        <v>134</v>
      </c>
      <c r="C66" s="85"/>
      <c r="D66" s="85"/>
      <c r="E66" s="86"/>
      <c r="F66" s="72" t="s">
        <v>45</v>
      </c>
      <c r="G66" s="59"/>
      <c r="H66" s="27" t="s">
        <v>132</v>
      </c>
      <c r="I66" s="15">
        <v>2775.6</v>
      </c>
    </row>
    <row r="67" spans="1:9" ht="11.25" customHeight="1">
      <c r="A67" s="25" t="s">
        <v>135</v>
      </c>
      <c r="B67" s="82" t="s">
        <v>136</v>
      </c>
      <c r="C67" s="58"/>
      <c r="D67" s="58"/>
      <c r="E67" s="59"/>
      <c r="F67" s="72" t="s">
        <v>137</v>
      </c>
      <c r="G67" s="87"/>
      <c r="H67" s="18" t="s">
        <v>138</v>
      </c>
      <c r="I67" s="28">
        <v>28287.44</v>
      </c>
    </row>
    <row r="68" spans="1:9" ht="11.25" customHeight="1">
      <c r="A68" s="62" t="s">
        <v>139</v>
      </c>
      <c r="B68" s="58"/>
      <c r="C68" s="58"/>
      <c r="D68" s="58"/>
      <c r="E68" s="58"/>
      <c r="F68" s="58"/>
      <c r="G68" s="58"/>
      <c r="H68" s="59"/>
      <c r="I68" s="29">
        <f>I69</f>
        <v>16211.58</v>
      </c>
    </row>
    <row r="69" spans="1:9" ht="11.25" customHeight="1">
      <c r="A69" s="62" t="s">
        <v>140</v>
      </c>
      <c r="B69" s="58"/>
      <c r="C69" s="58"/>
      <c r="D69" s="58"/>
      <c r="E69" s="58"/>
      <c r="F69" s="58"/>
      <c r="G69" s="58"/>
      <c r="H69" s="59"/>
      <c r="I69" s="30">
        <f>SUM(I70:I74)</f>
        <v>16211.58</v>
      </c>
    </row>
    <row r="70" spans="1:9" ht="11.25" customHeight="1">
      <c r="A70" s="13" t="s">
        <v>141</v>
      </c>
      <c r="B70" s="82" t="s">
        <v>142</v>
      </c>
      <c r="C70" s="85"/>
      <c r="D70" s="85"/>
      <c r="E70" s="86"/>
      <c r="F70" s="72" t="s">
        <v>137</v>
      </c>
      <c r="G70" s="59"/>
      <c r="H70" s="27" t="s">
        <v>143</v>
      </c>
      <c r="I70" s="15">
        <v>3490.62</v>
      </c>
    </row>
    <row r="71" spans="1:9" ht="21" customHeight="1">
      <c r="A71" s="25" t="s">
        <v>144</v>
      </c>
      <c r="B71" s="82" t="s">
        <v>145</v>
      </c>
      <c r="C71" s="58"/>
      <c r="D71" s="58"/>
      <c r="E71" s="59"/>
      <c r="F71" s="72" t="s">
        <v>45</v>
      </c>
      <c r="G71" s="87"/>
      <c r="H71" s="18" t="s">
        <v>146</v>
      </c>
      <c r="I71" s="26">
        <v>5740.2</v>
      </c>
    </row>
    <row r="72" spans="1:9" ht="21" customHeight="1">
      <c r="A72" s="13" t="s">
        <v>147</v>
      </c>
      <c r="B72" s="82" t="s">
        <v>148</v>
      </c>
      <c r="C72" s="85"/>
      <c r="D72" s="85"/>
      <c r="E72" s="86"/>
      <c r="F72" s="72" t="s">
        <v>45</v>
      </c>
      <c r="G72" s="59"/>
      <c r="H72" s="27" t="s">
        <v>149</v>
      </c>
      <c r="I72" s="15"/>
    </row>
    <row r="73" spans="1:9" ht="11.25" customHeight="1">
      <c r="A73" s="25" t="s">
        <v>150</v>
      </c>
      <c r="B73" s="82" t="s">
        <v>151</v>
      </c>
      <c r="C73" s="58"/>
      <c r="D73" s="58"/>
      <c r="E73" s="59"/>
      <c r="F73" s="72" t="s">
        <v>45</v>
      </c>
      <c r="G73" s="87"/>
      <c r="H73" s="18" t="s">
        <v>152</v>
      </c>
      <c r="I73" s="26">
        <v>6707.4</v>
      </c>
    </row>
    <row r="74" spans="1:9" ht="11.25" customHeight="1">
      <c r="A74" s="13" t="s">
        <v>153</v>
      </c>
      <c r="B74" s="82" t="s">
        <v>154</v>
      </c>
      <c r="C74" s="85"/>
      <c r="D74" s="85"/>
      <c r="E74" s="86"/>
      <c r="F74" s="72" t="s">
        <v>45</v>
      </c>
      <c r="G74" s="59"/>
      <c r="H74" s="31" t="s">
        <v>155</v>
      </c>
      <c r="I74" s="15">
        <v>273.36</v>
      </c>
    </row>
    <row r="75" spans="1:9" ht="11.25" customHeight="1">
      <c r="A75" s="91" t="s">
        <v>156</v>
      </c>
      <c r="B75" s="58"/>
      <c r="C75" s="58"/>
      <c r="D75" s="58"/>
      <c r="E75" s="58"/>
      <c r="F75" s="58"/>
      <c r="G75" s="58"/>
      <c r="H75" s="59"/>
      <c r="I75" s="32"/>
    </row>
    <row r="76" spans="1:9" ht="11.25" customHeight="1">
      <c r="A76" s="25" t="s">
        <v>157</v>
      </c>
      <c r="B76" s="82" t="s">
        <v>158</v>
      </c>
      <c r="C76" s="58"/>
      <c r="D76" s="58"/>
      <c r="E76" s="59"/>
      <c r="F76" s="72" t="s">
        <v>137</v>
      </c>
      <c r="G76" s="87"/>
      <c r="H76" s="18" t="s">
        <v>138</v>
      </c>
      <c r="I76" s="33"/>
    </row>
    <row r="77" spans="1:9" ht="11.25" customHeight="1">
      <c r="A77" s="62" t="s">
        <v>159</v>
      </c>
      <c r="B77" s="58"/>
      <c r="C77" s="58"/>
      <c r="D77" s="58"/>
      <c r="E77" s="58"/>
      <c r="F77" s="58"/>
      <c r="G77" s="58"/>
      <c r="H77" s="59"/>
      <c r="I77" s="30">
        <f>I78</f>
        <v>2829.1</v>
      </c>
    </row>
    <row r="78" spans="1:9" ht="11.25" customHeight="1">
      <c r="A78" s="13" t="s">
        <v>160</v>
      </c>
      <c r="B78" s="82" t="s">
        <v>161</v>
      </c>
      <c r="C78" s="85"/>
      <c r="D78" s="85"/>
      <c r="E78" s="86"/>
      <c r="F78" s="72" t="s">
        <v>137</v>
      </c>
      <c r="G78" s="59"/>
      <c r="H78" s="31" t="s">
        <v>162</v>
      </c>
      <c r="I78" s="15">
        <v>2829.1</v>
      </c>
    </row>
    <row r="79" spans="1:9" ht="11.25" customHeight="1">
      <c r="A79" s="91" t="s">
        <v>163</v>
      </c>
      <c r="B79" s="58"/>
      <c r="C79" s="58"/>
      <c r="D79" s="58"/>
      <c r="E79" s="58"/>
      <c r="F79" s="58"/>
      <c r="G79" s="58"/>
      <c r="H79" s="59"/>
      <c r="I79" s="16">
        <v>41026.44</v>
      </c>
    </row>
    <row r="80" spans="1:9" ht="11.25" customHeight="1">
      <c r="A80" s="25" t="s">
        <v>164</v>
      </c>
      <c r="B80" s="82" t="s">
        <v>165</v>
      </c>
      <c r="C80" s="58"/>
      <c r="D80" s="58"/>
      <c r="E80" s="59"/>
      <c r="F80" s="72" t="s">
        <v>137</v>
      </c>
      <c r="G80" s="87"/>
      <c r="H80" s="18" t="s">
        <v>138</v>
      </c>
      <c r="I80" s="28">
        <v>41026.44</v>
      </c>
    </row>
    <row r="81" spans="1:9" ht="13.5" customHeight="1">
      <c r="A81" s="44"/>
      <c r="B81" s="96" t="s">
        <v>176</v>
      </c>
      <c r="C81" s="96"/>
      <c r="D81" s="96"/>
      <c r="E81" s="96"/>
      <c r="F81" s="97" t="s">
        <v>177</v>
      </c>
      <c r="G81" s="97"/>
      <c r="H81" s="45">
        <v>1.36</v>
      </c>
      <c r="I81" s="44">
        <f>H81*12*D12</f>
        <v>27460.032</v>
      </c>
    </row>
    <row r="82" spans="1:9" ht="11.25" customHeight="1">
      <c r="A82" s="62" t="s">
        <v>166</v>
      </c>
      <c r="B82" s="98"/>
      <c r="C82" s="98"/>
      <c r="D82" s="98"/>
      <c r="E82" s="98"/>
      <c r="F82" s="98"/>
      <c r="G82" s="98"/>
      <c r="H82" s="99"/>
      <c r="I82" s="30">
        <v>9653.39</v>
      </c>
    </row>
    <row r="83" spans="1:9" ht="11.25" customHeight="1">
      <c r="A83" s="62" t="s">
        <v>167</v>
      </c>
      <c r="B83" s="58"/>
      <c r="C83" s="58"/>
      <c r="D83" s="58"/>
      <c r="E83" s="58"/>
      <c r="F83" s="58"/>
      <c r="G83" s="58"/>
      <c r="H83" s="59"/>
      <c r="I83" s="34">
        <v>9653.39</v>
      </c>
    </row>
    <row r="84" spans="1:9" ht="11.25" customHeight="1">
      <c r="A84" s="62" t="s">
        <v>168</v>
      </c>
      <c r="B84" s="58"/>
      <c r="C84" s="58"/>
      <c r="D84" s="58"/>
      <c r="E84" s="58"/>
      <c r="F84" s="58"/>
      <c r="G84" s="58"/>
      <c r="H84" s="59"/>
      <c r="I84" s="34">
        <v>9653.39</v>
      </c>
    </row>
    <row r="85" spans="1:9" ht="11.25" customHeight="1">
      <c r="A85" s="62" t="s">
        <v>169</v>
      </c>
      <c r="B85" s="58"/>
      <c r="C85" s="58"/>
      <c r="D85" s="58"/>
      <c r="E85" s="58"/>
      <c r="F85" s="58"/>
      <c r="G85" s="58"/>
      <c r="H85" s="59"/>
      <c r="I85" s="34">
        <v>9653.39</v>
      </c>
    </row>
    <row r="86" spans="1:9" ht="11.25" customHeight="1">
      <c r="A86" s="35" t="s">
        <v>170</v>
      </c>
      <c r="B86" s="82" t="s">
        <v>171</v>
      </c>
      <c r="C86" s="58"/>
      <c r="D86" s="58"/>
      <c r="E86" s="92"/>
      <c r="F86" s="93" t="s">
        <v>63</v>
      </c>
      <c r="G86" s="92"/>
      <c r="H86" s="36" t="s">
        <v>9</v>
      </c>
      <c r="I86" s="37">
        <v>4344.11</v>
      </c>
    </row>
    <row r="87" spans="1:9" ht="15">
      <c r="A87" s="35" t="s">
        <v>172</v>
      </c>
      <c r="B87" s="82" t="s">
        <v>173</v>
      </c>
      <c r="C87" s="58"/>
      <c r="D87" s="58"/>
      <c r="E87" s="92"/>
      <c r="F87" s="93" t="s">
        <v>107</v>
      </c>
      <c r="G87" s="92"/>
      <c r="H87" s="36" t="s">
        <v>53</v>
      </c>
      <c r="I87" s="37">
        <v>5309.28</v>
      </c>
    </row>
  </sheetData>
  <sheetProtection/>
  <mergeCells count="137">
    <mergeCell ref="E1:I1"/>
    <mergeCell ref="E2:I2"/>
    <mergeCell ref="E3:I3"/>
    <mergeCell ref="E4:I4"/>
    <mergeCell ref="A84:H84"/>
    <mergeCell ref="A85:H85"/>
    <mergeCell ref="B81:E81"/>
    <mergeCell ref="F81:G81"/>
    <mergeCell ref="A82:H82"/>
    <mergeCell ref="B74:E74"/>
    <mergeCell ref="B86:E86"/>
    <mergeCell ref="F86:G86"/>
    <mergeCell ref="B87:E87"/>
    <mergeCell ref="F87:G87"/>
    <mergeCell ref="B78:E78"/>
    <mergeCell ref="F78:G78"/>
    <mergeCell ref="A79:H79"/>
    <mergeCell ref="B80:E80"/>
    <mergeCell ref="F80:G80"/>
    <mergeCell ref="A83:H83"/>
    <mergeCell ref="F74:G74"/>
    <mergeCell ref="A75:H75"/>
    <mergeCell ref="B76:E76"/>
    <mergeCell ref="F76:G76"/>
    <mergeCell ref="A77:H77"/>
    <mergeCell ref="B71:E71"/>
    <mergeCell ref="F71:G71"/>
    <mergeCell ref="B72:E72"/>
    <mergeCell ref="F72:G72"/>
    <mergeCell ref="B73:E73"/>
    <mergeCell ref="F73:G73"/>
    <mergeCell ref="B67:E67"/>
    <mergeCell ref="F67:G67"/>
    <mergeCell ref="A68:H68"/>
    <mergeCell ref="A69:H69"/>
    <mergeCell ref="B70:E70"/>
    <mergeCell ref="F70:G70"/>
    <mergeCell ref="B64:E64"/>
    <mergeCell ref="F64:G64"/>
    <mergeCell ref="B65:E65"/>
    <mergeCell ref="F65:G65"/>
    <mergeCell ref="B66:E66"/>
    <mergeCell ref="F66:G66"/>
    <mergeCell ref="B61:E61"/>
    <mergeCell ref="F61:G61"/>
    <mergeCell ref="B62:E62"/>
    <mergeCell ref="F62:G62"/>
    <mergeCell ref="B63:E63"/>
    <mergeCell ref="F63:G63"/>
    <mergeCell ref="B59:E59"/>
    <mergeCell ref="F59:G59"/>
    <mergeCell ref="A60:H60"/>
    <mergeCell ref="B55:E55"/>
    <mergeCell ref="F55:G55"/>
    <mergeCell ref="B56:E56"/>
    <mergeCell ref="F56:G56"/>
    <mergeCell ref="B57:E57"/>
    <mergeCell ref="F57:G57"/>
    <mergeCell ref="B52:E52"/>
    <mergeCell ref="F52:G52"/>
    <mergeCell ref="B53:E53"/>
    <mergeCell ref="F53:G53"/>
    <mergeCell ref="B54:E54"/>
    <mergeCell ref="F54:G54"/>
    <mergeCell ref="B48:E48"/>
    <mergeCell ref="F48:G48"/>
    <mergeCell ref="B49:E49"/>
    <mergeCell ref="F49:G49"/>
    <mergeCell ref="A50:H50"/>
    <mergeCell ref="B51:E51"/>
    <mergeCell ref="F51:G51"/>
    <mergeCell ref="B45:E45"/>
    <mergeCell ref="F45:G45"/>
    <mergeCell ref="B46:E46"/>
    <mergeCell ref="F46:G46"/>
    <mergeCell ref="B47:E47"/>
    <mergeCell ref="F47:G47"/>
    <mergeCell ref="B41:E41"/>
    <mergeCell ref="F41:G41"/>
    <mergeCell ref="B42:E42"/>
    <mergeCell ref="F42:G42"/>
    <mergeCell ref="A43:H43"/>
    <mergeCell ref="B44:E44"/>
    <mergeCell ref="F44:G44"/>
    <mergeCell ref="A37:H37"/>
    <mergeCell ref="B38:E38"/>
    <mergeCell ref="F38:G38"/>
    <mergeCell ref="B39:E39"/>
    <mergeCell ref="F39:G39"/>
    <mergeCell ref="B40:E40"/>
    <mergeCell ref="F40:G40"/>
    <mergeCell ref="B34:E34"/>
    <mergeCell ref="F34:G34"/>
    <mergeCell ref="B35:E35"/>
    <mergeCell ref="F35:G35"/>
    <mergeCell ref="B36:E36"/>
    <mergeCell ref="F36:G36"/>
    <mergeCell ref="B30:E30"/>
    <mergeCell ref="F30:G30"/>
    <mergeCell ref="B31:E31"/>
    <mergeCell ref="F31:G31"/>
    <mergeCell ref="A32:H32"/>
    <mergeCell ref="B33:E33"/>
    <mergeCell ref="F33:G33"/>
    <mergeCell ref="A26:H26"/>
    <mergeCell ref="A27:H27"/>
    <mergeCell ref="B28:E28"/>
    <mergeCell ref="F28:G28"/>
    <mergeCell ref="B29:E29"/>
    <mergeCell ref="F29:G29"/>
    <mergeCell ref="A21:H21"/>
    <mergeCell ref="A22:H22"/>
    <mergeCell ref="A23:H23"/>
    <mergeCell ref="B24:E24"/>
    <mergeCell ref="F24:G24"/>
    <mergeCell ref="A25:H25"/>
    <mergeCell ref="B15:C15"/>
    <mergeCell ref="F15:G15"/>
    <mergeCell ref="B19:E19"/>
    <mergeCell ref="F19:G19"/>
    <mergeCell ref="A20:H20"/>
    <mergeCell ref="B16:C16"/>
    <mergeCell ref="F16:G16"/>
    <mergeCell ref="B17:G17"/>
    <mergeCell ref="A18:I18"/>
    <mergeCell ref="B12:C12"/>
    <mergeCell ref="F12:G12"/>
    <mergeCell ref="B13:C13"/>
    <mergeCell ref="F13:G13"/>
    <mergeCell ref="B14:C14"/>
    <mergeCell ref="F14:G14"/>
    <mergeCell ref="C7:D7"/>
    <mergeCell ref="C8:D8"/>
    <mergeCell ref="C9:D9"/>
    <mergeCell ref="C10:D10"/>
    <mergeCell ref="A5:I5"/>
    <mergeCell ref="A6:I6"/>
  </mergeCells>
  <printOptions/>
  <pageMargins left="0.7222222222222222" right="0.43333333333333335" top="0.43333333333333335" bottom="0.50555555555555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2012-08-14T01:17:55Z</cp:lastPrinted>
  <dcterms:created xsi:type="dcterms:W3CDTF">2012-02-28T08:06:58Z</dcterms:created>
  <dcterms:modified xsi:type="dcterms:W3CDTF">2012-08-14T01:41:18Z</dcterms:modified>
  <cp:category/>
  <cp:version/>
  <cp:contentType/>
  <cp:contentStatus/>
</cp:coreProperties>
</file>